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brooks\report\2024-3\"/>
    </mc:Choice>
  </mc:AlternateContent>
  <xr:revisionPtr revIDLastSave="0" documentId="13_ncr:1_{D394DFD8-3AF7-49BD-B326-5B1378CC85E6}" xr6:coauthVersionLast="47" xr6:coauthVersionMax="47" xr10:uidLastSave="{00000000-0000-0000-0000-000000000000}"/>
  <bookViews>
    <workbookView xWindow="2316" yWindow="3552" windowWidth="20328" windowHeight="12204" xr2:uid="{B6BC9BA9-9212-4732-85D2-F7AD0D75CC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I3" i="1"/>
  <c r="B8" i="1" s="1"/>
  <c r="B3" i="1"/>
  <c r="B5" i="1" s="1"/>
  <c r="B6" i="1" s="1"/>
  <c r="B1" i="1"/>
</calcChain>
</file>

<file path=xl/sharedStrings.xml><?xml version="1.0" encoding="utf-8"?>
<sst xmlns="http://schemas.openxmlformats.org/spreadsheetml/2006/main" count="17" uniqueCount="16">
  <si>
    <t>q</t>
  </si>
  <si>
    <t>N</t>
  </si>
  <si>
    <t>r</t>
  </si>
  <si>
    <t>eps0</t>
  </si>
  <si>
    <t>pressure</t>
  </si>
  <si>
    <t>Pa</t>
  </si>
  <si>
    <t>atm</t>
  </si>
  <si>
    <t>density</t>
  </si>
  <si>
    <t>V</t>
  </si>
  <si>
    <t>m</t>
  </si>
  <si>
    <t>m^3</t>
  </si>
  <si>
    <t>Focal sizes</t>
  </si>
  <si>
    <t>kg</t>
  </si>
  <si>
    <t>kg/m^3</t>
  </si>
  <si>
    <r>
      <t>The pressure increases from 3.2×10</t>
    </r>
    <r>
      <rPr>
        <vertAlign val="superscript"/>
        <sz val="11"/>
        <color theme="1"/>
        <rFont val="Aptos Narrow"/>
        <family val="2"/>
        <scheme val="minor"/>
      </rPr>
      <t>31</t>
    </r>
    <r>
      <rPr>
        <sz val="11"/>
        <color theme="1"/>
        <rFont val="Aptos Narrow"/>
        <family val="2"/>
        <scheme val="minor"/>
      </rPr>
      <t xml:space="preserve"> to 1.6×10</t>
    </r>
    <r>
      <rPr>
        <vertAlign val="superscript"/>
        <sz val="11"/>
        <color theme="1"/>
        <rFont val="Aptos Narrow"/>
        <family val="2"/>
        <scheme val="minor"/>
      </rPr>
      <t>34</t>
    </r>
    <r>
      <rPr>
        <sz val="11"/>
        <color theme="1"/>
        <rFont val="Aptos Narrow"/>
        <family val="2"/>
        <scheme val="minor"/>
      </rPr>
      <t> Pa from the inner crust to the center</t>
    </r>
  </si>
  <si>
    <t>Neutron 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</si>
</sst>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6F083-E7B8-4D44-AD02-13FAF8C3582E}">
  <dimension ref="A1:J8"/>
  <sheetViews>
    <sheetView tabSelected="1" workbookViewId="0"/>
  </sheetViews>
  <sheetFormatPr defaultRowHeight="14.4" x14ac:dyDescent="0.3"/>
  <cols>
    <col min="2" max="2" width="12" bestFit="1" customWidth="1"/>
  </cols>
  <sheetData>
    <row r="1" spans="1:10" x14ac:dyDescent="0.3">
      <c r="A1" t="s">
        <v>0</v>
      </c>
      <c r="B1" s="1">
        <f>1.602E-19*20</f>
        <v>3.2040000000000001E-18</v>
      </c>
    </row>
    <row r="2" spans="1:10" x14ac:dyDescent="0.3">
      <c r="A2" t="s">
        <v>1</v>
      </c>
      <c r="B2">
        <v>500</v>
      </c>
      <c r="D2" t="s">
        <v>11</v>
      </c>
    </row>
    <row r="3" spans="1:10" x14ac:dyDescent="0.3">
      <c r="A3" t="s">
        <v>2</v>
      </c>
      <c r="B3" s="1">
        <f>GEOMEAN(D3:F3)</f>
        <v>3.1748021039363989E-14</v>
      </c>
      <c r="D3" s="1">
        <v>2E-12</v>
      </c>
      <c r="E3" s="1">
        <v>4.0000000000000003E-15</v>
      </c>
      <c r="F3" s="1">
        <v>4.0000000000000003E-15</v>
      </c>
      <c r="G3" t="s">
        <v>9</v>
      </c>
      <c r="H3" t="s">
        <v>8</v>
      </c>
      <c r="I3" s="1">
        <f>(4/3)*PI()*PRODUCT(D3:F3)</f>
        <v>1.3404128655316451E-40</v>
      </c>
      <c r="J3" t="s">
        <v>10</v>
      </c>
    </row>
    <row r="4" spans="1:10" x14ac:dyDescent="0.3">
      <c r="A4" t="s">
        <v>3</v>
      </c>
      <c r="B4" s="1">
        <v>8.8541878128000006E-12</v>
      </c>
    </row>
    <row r="5" spans="1:10" ht="16.2" x14ac:dyDescent="0.3">
      <c r="A5" t="s">
        <v>4</v>
      </c>
      <c r="B5" s="1">
        <f>B1^2*B2/(4*PI()*B4*B3^2)/(4*PI()*B3^2)</f>
        <v>3.6134323093981918E+30</v>
      </c>
      <c r="C5" t="s">
        <v>5</v>
      </c>
      <c r="E5" t="s">
        <v>15</v>
      </c>
      <c r="G5" t="s">
        <v>14</v>
      </c>
    </row>
    <row r="6" spans="1:10" x14ac:dyDescent="0.3">
      <c r="B6" s="1">
        <f>B5/101325</f>
        <v>3.56618041884845E+25</v>
      </c>
      <c r="C6" t="s">
        <v>6</v>
      </c>
    </row>
    <row r="7" spans="1:10" x14ac:dyDescent="0.3">
      <c r="A7" t="s">
        <v>9</v>
      </c>
      <c r="B7">
        <f xml:space="preserve">  40.078* 1.6605390666E-27</f>
        <v>6.6551084711194809E-26</v>
      </c>
      <c r="C7" t="s">
        <v>12</v>
      </c>
    </row>
    <row r="8" spans="1:10" x14ac:dyDescent="0.3">
      <c r="A8" t="s">
        <v>7</v>
      </c>
      <c r="B8" s="1">
        <f>B7*B2/I3</f>
        <v>2.4824845546673706E+17</v>
      </c>
      <c r="C8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Brooks, Stephen</dc:creator>
  <cp:lastModifiedBy>Brooks, Stephen</cp:lastModifiedBy>
  <dcterms:created xsi:type="dcterms:W3CDTF">2024-02-20T20:23:39Z</dcterms:created>
  <dcterms:modified xsi:type="dcterms:W3CDTF">2024-02-20T20:43:43Z</dcterms:modified>
</cp:coreProperties>
</file>